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i15483\Desktop\Rozpočet obce_2017\"/>
    </mc:Choice>
  </mc:AlternateContent>
  <bookViews>
    <workbookView xWindow="0" yWindow="0" windowWidth="28800" windowHeight="12435" activeTab="1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H76" i="1"/>
  <c r="G76" i="1"/>
  <c r="F76" i="1"/>
  <c r="D71" i="1"/>
  <c r="H60" i="1" l="1"/>
  <c r="H41" i="1"/>
  <c r="H35" i="1"/>
  <c r="H21" i="1"/>
  <c r="H18" i="1"/>
  <c r="H13" i="1"/>
  <c r="H9" i="1"/>
  <c r="G60" i="1"/>
  <c r="G41" i="1"/>
  <c r="G35" i="1"/>
  <c r="G21" i="1"/>
  <c r="G18" i="1"/>
  <c r="G13" i="1"/>
  <c r="G9" i="1"/>
  <c r="H61" i="1" l="1"/>
  <c r="G61" i="1"/>
  <c r="D41" i="1"/>
  <c r="D76" i="1"/>
  <c r="D60" i="1"/>
  <c r="D35" i="1"/>
  <c r="D21" i="1"/>
  <c r="D18" i="1"/>
  <c r="D13" i="1"/>
  <c r="D9" i="1"/>
  <c r="C76" i="1"/>
  <c r="C71" i="1"/>
  <c r="C60" i="1"/>
  <c r="C41" i="1"/>
  <c r="C35" i="1"/>
  <c r="C21" i="1"/>
  <c r="C18" i="1"/>
  <c r="C13" i="1"/>
  <c r="C9" i="1"/>
  <c r="B71" i="1"/>
  <c r="B60" i="1"/>
  <c r="B13" i="1"/>
  <c r="E76" i="1"/>
  <c r="H71" i="1"/>
  <c r="G71" i="1"/>
  <c r="F71" i="1"/>
  <c r="E71" i="1"/>
  <c r="F60" i="1"/>
  <c r="E60" i="1"/>
  <c r="F41" i="1"/>
  <c r="E41" i="1"/>
  <c r="F35" i="1"/>
  <c r="E35" i="1"/>
  <c r="F21" i="1"/>
  <c r="E21" i="1"/>
  <c r="F18" i="1"/>
  <c r="E18" i="1"/>
  <c r="H77" i="1"/>
  <c r="G77" i="1"/>
  <c r="F13" i="1"/>
  <c r="E13" i="1"/>
  <c r="F9" i="1"/>
  <c r="F61" i="1" s="1"/>
  <c r="F77" i="1" s="1"/>
  <c r="E9" i="1"/>
  <c r="E5" i="1"/>
  <c r="D61" i="1" l="1"/>
  <c r="C61" i="1"/>
  <c r="C77" i="1" s="1"/>
  <c r="B61" i="1"/>
  <c r="B77" i="1" s="1"/>
  <c r="D77" i="1"/>
  <c r="E61" i="1"/>
  <c r="E77" i="1" s="1"/>
</calcChain>
</file>

<file path=xl/sharedStrings.xml><?xml version="1.0" encoding="utf-8"?>
<sst xmlns="http://schemas.openxmlformats.org/spreadsheetml/2006/main" count="89" uniqueCount="86">
  <si>
    <t>ROZPOČET NA ROKY:</t>
  </si>
  <si>
    <t>PRÍJMY</t>
  </si>
  <si>
    <t>schválený</t>
  </si>
  <si>
    <t>upravený</t>
  </si>
  <si>
    <t>111003 Výnos dane z príjmov poukázaný územnej samospráve 41</t>
  </si>
  <si>
    <r>
      <t xml:space="preserve">111 </t>
    </r>
    <r>
      <rPr>
        <b/>
        <sz val="9"/>
        <rFont val="Arial"/>
        <family val="2"/>
        <charset val="238"/>
      </rPr>
      <t>DAŇ Z PRÍJMOV FYZICKÝCH OSOB</t>
    </r>
  </si>
  <si>
    <t>121001 Daň z pozemkov KZ 41</t>
  </si>
  <si>
    <t>121002 Daň zo stavieb KZ 41</t>
  </si>
  <si>
    <t>121003 Daň z bytov KZ 41</t>
  </si>
  <si>
    <r>
      <t xml:space="preserve">121 </t>
    </r>
    <r>
      <rPr>
        <b/>
        <sz val="9"/>
        <rFont val="Arial"/>
        <family val="2"/>
        <charset val="238"/>
      </rPr>
      <t>DAŇ Z NEHNUTEĽNOSTI</t>
    </r>
  </si>
  <si>
    <t>133001 Daň za psa KZ 41</t>
  </si>
  <si>
    <t>133003 Daň za nevýherné hracie prístroje KZ 41</t>
  </si>
  <si>
    <t>133013 Daň za komunálny odpad KZ 41</t>
  </si>
  <si>
    <r>
      <t xml:space="preserve">133 </t>
    </r>
    <r>
      <rPr>
        <b/>
        <sz val="9"/>
        <rFont val="Arial"/>
        <family val="2"/>
        <charset val="238"/>
      </rPr>
      <t>DANE ZA ŠPECIFICKÉ SLUŽBY</t>
    </r>
  </si>
  <si>
    <t>134001 Daň za dobývací priestor HBÚ KZ 41</t>
  </si>
  <si>
    <r>
      <t xml:space="preserve">134 </t>
    </r>
    <r>
      <rPr>
        <b/>
        <sz val="9"/>
        <rFont val="Arial"/>
        <family val="2"/>
        <charset val="238"/>
      </rPr>
      <t>DANE Z POUŽ.TOVAROV A Z POVOLENIA NA VýKON ČINN.</t>
    </r>
  </si>
  <si>
    <t>212001 Príjmy z úhrad za vydobyté nerasty KZ 41</t>
  </si>
  <si>
    <t>212003 Príjmy z prenajatých budov KZ 41</t>
  </si>
  <si>
    <r>
      <t xml:space="preserve">212 </t>
    </r>
    <r>
      <rPr>
        <b/>
        <sz val="9"/>
        <rFont val="Arial"/>
        <family val="2"/>
        <charset val="238"/>
      </rPr>
      <t>PRÍJMY Z VLASTNÍCTVA</t>
    </r>
  </si>
  <si>
    <t>221004 Ostatné popl., osvedčovanie, Junior Game-hazar.hry KZ41</t>
  </si>
  <si>
    <t>221005 Licencie - Orfex KZ 41</t>
  </si>
  <si>
    <r>
      <t xml:space="preserve">221 </t>
    </r>
    <r>
      <rPr>
        <b/>
        <sz val="9"/>
        <rFont val="Arial"/>
        <family val="2"/>
        <charset val="238"/>
      </rPr>
      <t>ADMINISTRATÍVNE POPLATKY</t>
    </r>
  </si>
  <si>
    <t>222003 Za porušenie predpisov - pokuty KZ 41</t>
  </si>
  <si>
    <r>
      <t xml:space="preserve">222 </t>
    </r>
    <r>
      <rPr>
        <b/>
        <sz val="9"/>
        <rFont val="Arial"/>
        <family val="2"/>
        <charset val="238"/>
      </rPr>
      <t>POKUTY, PENÁLE A INÉ SANKCIE</t>
    </r>
  </si>
  <si>
    <t>223001 Inkaso za poskyt.služby - relácie v MR, kopírovanie KZ 41</t>
  </si>
  <si>
    <t>223001 Poplatok kanalizácia (ČOV) KZ 41</t>
  </si>
  <si>
    <t>223001 Poplatok cintorín (DS) KZ 41</t>
  </si>
  <si>
    <t>223001 Poplatok za opatrovanie (OS) KZ 41</t>
  </si>
  <si>
    <t>223001 Školné v MŠ KZ 41</t>
  </si>
  <si>
    <t>223002 Poplatky a platby za stravné ŠJ MŠ KZ 41</t>
  </si>
  <si>
    <t>223003 Poplatky za stravné lístky MŠ KZ 41</t>
  </si>
  <si>
    <t>223003 Poplatky za stravné lístky OcÚ KZ 41</t>
  </si>
  <si>
    <t>223003 Poplatky za stravné lístky § 50j KZ 41</t>
  </si>
  <si>
    <t>223003 Poplatky za stravné lístky OS KZ 41</t>
  </si>
  <si>
    <r>
      <t xml:space="preserve">223 </t>
    </r>
    <r>
      <rPr>
        <b/>
        <sz val="9"/>
        <rFont val="Arial"/>
        <family val="2"/>
        <charset val="238"/>
      </rPr>
      <t>POPL.A PLATBY Z NEPRIEMYSEL. A NÁHOD.PREDAJA A SL.</t>
    </r>
  </si>
  <si>
    <t>242        Úroky z vkladov KZ 41</t>
  </si>
  <si>
    <r>
      <t xml:space="preserve">242 </t>
    </r>
    <r>
      <rPr>
        <b/>
        <sz val="9"/>
        <rFont val="Arial"/>
        <family val="2"/>
        <charset val="238"/>
      </rPr>
      <t>ÚROKY Z VKLADOV</t>
    </r>
  </si>
  <si>
    <t>292017 Vratky el.energia a plyn KZ 41</t>
  </si>
  <si>
    <t>292027 Iné príjmy KZ 41</t>
  </si>
  <si>
    <r>
      <t xml:space="preserve">292 </t>
    </r>
    <r>
      <rPr>
        <b/>
        <sz val="9"/>
        <rFont val="Arial"/>
        <family val="2"/>
        <charset val="238"/>
      </rPr>
      <t>OSTATNÉ PRÍJMY</t>
    </r>
  </si>
  <si>
    <t>311        Sponzorský dar KZ 72</t>
  </si>
  <si>
    <r>
      <t xml:space="preserve">311 </t>
    </r>
    <r>
      <rPr>
        <b/>
        <sz val="9"/>
        <rFont val="Arial"/>
        <family val="2"/>
        <charset val="238"/>
      </rPr>
      <t>GRANTY</t>
    </r>
  </si>
  <si>
    <t>312001 Dotácia CO skladník - zo ŠR KZ 111</t>
  </si>
  <si>
    <t>312001 Dotácia -podpora reg. a miestnej zamestnanosti §50j 111</t>
  </si>
  <si>
    <t>312001 Dotácia na stravu pre deti v hmotnej núdzi (HN) 111</t>
  </si>
  <si>
    <t>312001 Dotácia na školstvo - prenesený výkon (MŠ) 111</t>
  </si>
  <si>
    <t>312001 Dotácia - nepedagogickí zamestnanci MŠ 111</t>
  </si>
  <si>
    <t>312001 Dotácia REGOB-evidencia obyvateľstva (OcÚ) 111</t>
  </si>
  <si>
    <t>312001 Dotácia na osobitného príjemcu (OSO-PRI) 111</t>
  </si>
  <si>
    <t>312001 Uznaná DPH 15% Viacúč. ihrisko 111</t>
  </si>
  <si>
    <t>312001 Dotácia - OŠK 111</t>
  </si>
  <si>
    <t>312001 Dotácia k voľbám - prezident., eur. parlam., komun. 111</t>
  </si>
  <si>
    <t>312001 Dotácia na životné prostredie (ŽP) 111</t>
  </si>
  <si>
    <t>312001 Dotácia na rekonštrukciu fasády NS 111</t>
  </si>
  <si>
    <t>312001 Dotácia na rekonšt. kuchyne a soc. zar.  NS - 111</t>
  </si>
  <si>
    <r>
      <t xml:space="preserve">312 </t>
    </r>
    <r>
      <rPr>
        <b/>
        <sz val="9"/>
        <rFont val="Arial"/>
        <family val="2"/>
        <charset val="238"/>
      </rPr>
      <t>TRANSFÉRY V RÁMCI VEREJNEJ SPRÁVY</t>
    </r>
  </si>
  <si>
    <t>1 Bežný rozpočet-príjem</t>
  </si>
  <si>
    <t xml:space="preserve">           233002 Z predaja nehmotných aktív ČOV a kanalizácia KZ 41</t>
  </si>
  <si>
    <t xml:space="preserve">           322001 Kamerový systém KZ 111</t>
  </si>
  <si>
    <t xml:space="preserve">           322001 Námestie bocianov KZ 111</t>
  </si>
  <si>
    <t>2 Kapitálový rozpočet-príjem</t>
  </si>
  <si>
    <t>454001 Prevod prostriedkov z peňažných ústavov KZ 46</t>
  </si>
  <si>
    <t>513002 Bankový úver KZ 52</t>
  </si>
  <si>
    <t>3 Finančné operácie, nerozpočtované pohyby</t>
  </si>
  <si>
    <t>CELKOM   PRÍJMY</t>
  </si>
  <si>
    <t>2015</t>
  </si>
  <si>
    <t>očak.skutoč.</t>
  </si>
  <si>
    <t>223001 Príjem z transferu hráčov OŠK KZ 41</t>
  </si>
  <si>
    <t>292012 Nájomné - dobropis SPF KZ 41</t>
  </si>
  <si>
    <t>312001 Refundácia ÚPSVaR-nákup materiálu (MAT) 111</t>
  </si>
  <si>
    <t>312001 Dotácia - MAS TOKAJ-ROVINA (MTR) 111</t>
  </si>
  <si>
    <t>312001 Dotácia z VÚC (Košický samospr. kraj) 111</t>
  </si>
  <si>
    <t>453 Zostatok prostriedkov z prechádzajúcich rokov KZ 41</t>
  </si>
  <si>
    <t xml:space="preserve">           322001 Námestie bocianov KZ 1151</t>
  </si>
  <si>
    <t xml:space="preserve">           322001 Materská škola KZ 111</t>
  </si>
  <si>
    <t xml:space="preserve">           322001 Investície (rekonštrukcia NS - kuch., soc. zariad.) 111</t>
  </si>
  <si>
    <t xml:space="preserve">           322001 Zateplenie severnej a južnej steny budovy NS 111</t>
  </si>
  <si>
    <t xml:space="preserve">           322001 Investície (NS,chodníky,DS,vstup obce,pomník) 111</t>
  </si>
  <si>
    <t xml:space="preserve">           233001 Príjem z predaja pozemkov  p.č. 182/2, 183/1 KZ 43</t>
  </si>
  <si>
    <t>REKAPITULÁCIA PRÍJMOV</t>
  </si>
  <si>
    <t>100 Daňové príjmy</t>
  </si>
  <si>
    <t>200 Nedaňové príjmy</t>
  </si>
  <si>
    <t>300 Granty a transfery</t>
  </si>
  <si>
    <t>1 Bežný rozpočet - príjmy spolu</t>
  </si>
  <si>
    <t>453 Nevyčerpané prostriedky z roku 2016 KZ 131G</t>
  </si>
  <si>
    <t xml:space="preserve">schválený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</si>
</sst>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NumberFormat="1" applyFont="1" applyFill="1" applyBorder="1" applyAlignment="1" applyProtection="1">
      <alignment horizontal="left" vertical="top"/>
    </xf>
    <xf numFmtId="0" fontId="3" fillId="0" borderId="6" xfId="0" applyFont="1" applyBorder="1"/>
    <xf numFmtId="0" fontId="3" fillId="0" borderId="7" xfId="0" applyFont="1" applyBorder="1"/>
    <xf numFmtId="0" fontId="2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 indent="3"/>
    </xf>
    <xf numFmtId="2" fontId="3" fillId="2" borderId="4" xfId="0" applyNumberFormat="1" applyFont="1" applyFill="1" applyBorder="1" applyAlignment="1" applyProtection="1">
      <alignment horizontal="right" vertical="top"/>
    </xf>
    <xf numFmtId="2" fontId="4" fillId="2" borderId="4" xfId="0" applyNumberFormat="1" applyFont="1" applyFill="1" applyBorder="1" applyAlignment="1" applyProtection="1">
      <alignment horizontal="right" vertical="top"/>
    </xf>
    <xf numFmtId="2" fontId="5" fillId="2" borderId="4" xfId="0" applyNumberFormat="1" applyFont="1" applyFill="1" applyBorder="1" applyAlignment="1" applyProtection="1">
      <alignment horizontal="right" vertical="top"/>
    </xf>
    <xf numFmtId="0" fontId="3" fillId="0" borderId="4" xfId="0" applyNumberFormat="1" applyFont="1" applyFill="1" applyBorder="1" applyAlignment="1" applyProtection="1">
      <alignment horizontal="left" vertical="top" indent="3"/>
    </xf>
    <xf numFmtId="0" fontId="5" fillId="0" borderId="6" xfId="0" applyNumberFormat="1" applyFont="1" applyFill="1" applyBorder="1" applyAlignment="1" applyProtection="1">
      <alignment horizontal="left" vertical="top" indent="3"/>
    </xf>
    <xf numFmtId="0" fontId="2" fillId="3" borderId="6" xfId="0" applyNumberFormat="1" applyFont="1" applyFill="1" applyBorder="1" applyAlignment="1" applyProtection="1">
      <alignment horizontal="left" vertical="top"/>
    </xf>
    <xf numFmtId="2" fontId="4" fillId="3" borderId="4" xfId="0" applyNumberFormat="1" applyFont="1" applyFill="1" applyBorder="1" applyAlignment="1" applyProtection="1">
      <alignment horizontal="right" vertical="top"/>
    </xf>
    <xf numFmtId="0" fontId="5" fillId="2" borderId="6" xfId="0" applyNumberFormat="1" applyFont="1" applyFill="1" applyBorder="1" applyAlignment="1" applyProtection="1">
      <alignment horizontal="left" vertical="top"/>
    </xf>
    <xf numFmtId="2" fontId="5" fillId="4" borderId="4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2" fillId="5" borderId="6" xfId="0" applyNumberFormat="1" applyFont="1" applyFill="1" applyBorder="1" applyAlignment="1" applyProtection="1">
      <alignment horizontal="left" vertical="top"/>
    </xf>
    <xf numFmtId="2" fontId="6" fillId="5" borderId="4" xfId="0" applyNumberFormat="1" applyFont="1" applyFill="1" applyBorder="1" applyAlignment="1" applyProtection="1">
      <alignment horizontal="right" vertical="top"/>
    </xf>
    <xf numFmtId="0" fontId="2" fillId="6" borderId="6" xfId="0" applyNumberFormat="1" applyFont="1" applyFill="1" applyBorder="1" applyAlignment="1" applyProtection="1">
      <alignment horizontal="left" vertical="top"/>
    </xf>
    <xf numFmtId="2" fontId="4" fillId="6" borderId="4" xfId="0" applyNumberFormat="1" applyFont="1" applyFill="1" applyBorder="1" applyAlignment="1" applyProtection="1">
      <alignment horizontal="right" vertical="top"/>
    </xf>
    <xf numFmtId="0" fontId="2" fillId="7" borderId="4" xfId="0" applyNumberFormat="1" applyFont="1" applyFill="1" applyBorder="1" applyAlignment="1" applyProtection="1">
      <alignment horizontal="left" vertical="top"/>
    </xf>
    <xf numFmtId="2" fontId="4" fillId="7" borderId="4" xfId="0" applyNumberFormat="1" applyFont="1" applyFill="1" applyBorder="1" applyAlignment="1" applyProtection="1">
      <alignment horizontal="right" vertical="top"/>
    </xf>
    <xf numFmtId="2" fontId="7" fillId="4" borderId="4" xfId="0" applyNumberFormat="1" applyFont="1" applyFill="1" applyBorder="1" applyAlignment="1" applyProtection="1">
      <alignment horizontal="right" vertical="top"/>
    </xf>
    <xf numFmtId="49" fontId="3" fillId="0" borderId="5" xfId="0" applyNumberFormat="1" applyFont="1" applyFill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4" xfId="0" applyBorder="1"/>
    <xf numFmtId="0" fontId="8" fillId="0" borderId="4" xfId="0" applyFont="1" applyBorder="1"/>
    <xf numFmtId="0" fontId="0" fillId="0" borderId="4" xfId="0" applyBorder="1" applyAlignment="1">
      <alignment horizontal="center"/>
    </xf>
    <xf numFmtId="2" fontId="2" fillId="4" borderId="4" xfId="0" applyNumberFormat="1" applyFont="1" applyFill="1" applyBorder="1" applyAlignment="1" applyProtection="1">
      <alignment horizontal="right" vertical="top"/>
    </xf>
    <xf numFmtId="2" fontId="3" fillId="4" borderId="5" xfId="0" applyNumberFormat="1" applyFont="1" applyFill="1" applyBorder="1" applyAlignment="1" applyProtection="1">
      <alignment horizontal="right" vertical="top"/>
    </xf>
    <xf numFmtId="2" fontId="2" fillId="4" borderId="5" xfId="0" applyNumberFormat="1" applyFont="1" applyFill="1" applyBorder="1" applyAlignment="1" applyProtection="1">
      <alignment horizontal="right" vertical="top"/>
    </xf>
    <xf numFmtId="2" fontId="3" fillId="4" borderId="4" xfId="0" applyNumberFormat="1" applyFont="1" applyFill="1" applyBorder="1" applyAlignment="1" applyProtection="1">
      <alignment horizontal="right" vertical="top"/>
    </xf>
    <xf numFmtId="0" fontId="2" fillId="8" borderId="6" xfId="0" applyNumberFormat="1" applyFont="1" applyFill="1" applyBorder="1" applyAlignment="1" applyProtection="1">
      <alignment horizontal="left" vertical="top"/>
    </xf>
    <xf numFmtId="2" fontId="2" fillId="8" borderId="4" xfId="0" applyNumberFormat="1" applyFont="1" applyFill="1" applyBorder="1" applyAlignment="1" applyProtection="1">
      <alignment horizontal="right" vertical="top"/>
    </xf>
    <xf numFmtId="0" fontId="3" fillId="8" borderId="5" xfId="0" applyNumberFormat="1" applyFont="1" applyFill="1" applyBorder="1" applyAlignment="1" applyProtection="1">
      <alignment horizontal="left" vertical="top"/>
    </xf>
    <xf numFmtId="2" fontId="3" fillId="8" borderId="4" xfId="0" applyNumberFormat="1" applyFont="1" applyFill="1" applyBorder="1" applyAlignment="1" applyProtection="1">
      <alignment horizontal="right" vertical="top"/>
    </xf>
    <xf numFmtId="0" fontId="2" fillId="4" borderId="0" xfId="0" applyNumberFormat="1" applyFont="1" applyFill="1" applyBorder="1" applyAlignment="1" applyProtection="1">
      <alignment horizontal="left" vertical="top"/>
    </xf>
    <xf numFmtId="2" fontId="2" fillId="4" borderId="0" xfId="0" applyNumberFormat="1" applyFont="1" applyFill="1" applyBorder="1" applyAlignment="1" applyProtection="1">
      <alignment horizontal="right" vertical="top"/>
    </xf>
    <xf numFmtId="0" fontId="3" fillId="4" borderId="0" xfId="0" applyNumberFormat="1" applyFont="1" applyFill="1" applyBorder="1" applyAlignment="1" applyProtection="1">
      <alignment horizontal="left" vertical="top"/>
    </xf>
    <xf numFmtId="2" fontId="3" fillId="4" borderId="0" xfId="0" applyNumberFormat="1" applyFont="1" applyFill="1" applyBorder="1" applyAlignment="1" applyProtection="1">
      <alignment horizontal="right" vertical="top"/>
    </xf>
    <xf numFmtId="2" fontId="3" fillId="4" borderId="0" xfId="0" applyNumberFormat="1" applyFont="1" applyFill="1" applyBorder="1" applyAlignment="1" applyProtection="1">
      <alignment horizontal="right"/>
    </xf>
    <xf numFmtId="2" fontId="2" fillId="4" borderId="0" xfId="0" applyNumberFormat="1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>
      <alignment horizontal="left" vertical="top"/>
    </xf>
    <xf numFmtId="0" fontId="2" fillId="4" borderId="8" xfId="0" applyNumberFormat="1" applyFont="1" applyFill="1" applyBorder="1" applyAlignment="1" applyProtection="1">
      <alignment horizontal="left" vertical="top"/>
    </xf>
    <xf numFmtId="0" fontId="2" fillId="4" borderId="5" xfId="0" applyNumberFormat="1" applyFont="1" applyFill="1" applyBorder="1" applyAlignment="1" applyProtection="1">
      <alignment horizontal="left" vertical="top"/>
    </xf>
    <xf numFmtId="0" fontId="2" fillId="4" borderId="6" xfId="0" applyNumberFormat="1" applyFont="1" applyFill="1" applyBorder="1" applyAlignment="1" applyProtection="1">
      <alignment horizontal="left" vertical="top"/>
    </xf>
    <xf numFmtId="0" fontId="3" fillId="4" borderId="5" xfId="0" applyNumberFormat="1" applyFont="1" applyFill="1" applyBorder="1" applyAlignment="1" applyProtection="1">
      <alignment horizontal="left"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H4" sqref="H4"/>
    </sheetView>
  </sheetViews>
  <sheetFormatPr defaultRowHeight="15" x14ac:dyDescent="0.25"/>
  <cols>
    <col min="1" max="1" width="56.7109375" customWidth="1"/>
    <col min="3" max="3" width="9.42578125" bestFit="1" customWidth="1"/>
    <col min="4" max="4" width="11" customWidth="1"/>
    <col min="5" max="5" width="11.140625" customWidth="1"/>
    <col min="6" max="6" width="11.28515625" customWidth="1"/>
    <col min="7" max="7" width="10.85546875" customWidth="1"/>
    <col min="8" max="8" width="12.425781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3"/>
      <c r="H1" s="3"/>
    </row>
    <row r="2" spans="1:8" x14ac:dyDescent="0.25">
      <c r="A2" s="4" t="s">
        <v>1</v>
      </c>
      <c r="B2" s="26" t="s">
        <v>65</v>
      </c>
      <c r="C2" s="5">
        <v>2016</v>
      </c>
      <c r="D2" s="5">
        <v>2016</v>
      </c>
      <c r="E2" s="5">
        <v>2016</v>
      </c>
      <c r="F2" s="5">
        <v>2017</v>
      </c>
      <c r="G2" s="6">
        <v>2018</v>
      </c>
      <c r="H2" s="6">
        <v>2019</v>
      </c>
    </row>
    <row r="3" spans="1:8" ht="15.75" customHeight="1" x14ac:dyDescent="0.25">
      <c r="A3" s="7"/>
      <c r="B3" s="27" t="s">
        <v>2</v>
      </c>
      <c r="C3" s="27" t="s">
        <v>2</v>
      </c>
      <c r="D3" s="27" t="s">
        <v>3</v>
      </c>
      <c r="E3" s="27" t="s">
        <v>66</v>
      </c>
      <c r="F3" s="27" t="s">
        <v>2</v>
      </c>
      <c r="G3" s="27" t="s">
        <v>2</v>
      </c>
      <c r="H3" s="27" t="s">
        <v>85</v>
      </c>
    </row>
    <row r="4" spans="1:8" x14ac:dyDescent="0.25">
      <c r="A4" s="8" t="s">
        <v>4</v>
      </c>
      <c r="B4" s="9">
        <v>195000</v>
      </c>
      <c r="C4" s="9">
        <v>216000</v>
      </c>
      <c r="D4" s="9">
        <v>216000</v>
      </c>
      <c r="E4" s="9">
        <v>216000</v>
      </c>
      <c r="F4" s="9">
        <v>224000</v>
      </c>
      <c r="G4" s="9">
        <v>229000</v>
      </c>
      <c r="H4" s="9">
        <v>229000</v>
      </c>
    </row>
    <row r="5" spans="1:8" x14ac:dyDescent="0.25">
      <c r="A5" s="8" t="s">
        <v>5</v>
      </c>
      <c r="B5" s="10">
        <v>195000</v>
      </c>
      <c r="C5" s="10">
        <v>216000</v>
      </c>
      <c r="D5" s="10">
        <v>216000</v>
      </c>
      <c r="E5" s="10">
        <f>SUM(E4)</f>
        <v>216000</v>
      </c>
      <c r="F5" s="10">
        <v>224000</v>
      </c>
      <c r="G5" s="10">
        <v>229000</v>
      </c>
      <c r="H5" s="10">
        <v>229000</v>
      </c>
    </row>
    <row r="6" spans="1:8" x14ac:dyDescent="0.25">
      <c r="A6" s="8" t="s">
        <v>6</v>
      </c>
      <c r="B6" s="9">
        <v>20726</v>
      </c>
      <c r="C6" s="9">
        <v>20576</v>
      </c>
      <c r="D6" s="9">
        <v>20576</v>
      </c>
      <c r="E6" s="9">
        <v>20500</v>
      </c>
      <c r="F6" s="9">
        <v>20500</v>
      </c>
      <c r="G6" s="9">
        <v>20500</v>
      </c>
      <c r="H6" s="9">
        <v>20500</v>
      </c>
    </row>
    <row r="7" spans="1:8" x14ac:dyDescent="0.25">
      <c r="A7" s="8" t="s">
        <v>7</v>
      </c>
      <c r="B7" s="9">
        <v>7800</v>
      </c>
      <c r="C7" s="9">
        <v>8219</v>
      </c>
      <c r="D7" s="9">
        <v>8219</v>
      </c>
      <c r="E7" s="9">
        <v>8400</v>
      </c>
      <c r="F7" s="9">
        <v>8400</v>
      </c>
      <c r="G7" s="9">
        <v>8400</v>
      </c>
      <c r="H7" s="9">
        <v>8400</v>
      </c>
    </row>
    <row r="8" spans="1:8" x14ac:dyDescent="0.25">
      <c r="A8" s="8" t="s">
        <v>8</v>
      </c>
      <c r="B8" s="9">
        <v>50</v>
      </c>
      <c r="C8" s="9">
        <v>46</v>
      </c>
      <c r="D8" s="9">
        <v>46</v>
      </c>
      <c r="E8" s="9">
        <v>46</v>
      </c>
      <c r="F8" s="9">
        <v>46</v>
      </c>
      <c r="G8" s="9">
        <v>46</v>
      </c>
      <c r="H8" s="9">
        <v>46</v>
      </c>
    </row>
    <row r="9" spans="1:8" x14ac:dyDescent="0.25">
      <c r="A9" s="8" t="s">
        <v>9</v>
      </c>
      <c r="B9" s="10">
        <v>28576</v>
      </c>
      <c r="C9" s="10">
        <f t="shared" ref="C9:H9" si="0">SUM(C6:C8)</f>
        <v>28841</v>
      </c>
      <c r="D9" s="10">
        <f t="shared" si="0"/>
        <v>28841</v>
      </c>
      <c r="E9" s="10">
        <f t="shared" si="0"/>
        <v>28946</v>
      </c>
      <c r="F9" s="10">
        <f t="shared" si="0"/>
        <v>28946</v>
      </c>
      <c r="G9" s="10">
        <f t="shared" si="0"/>
        <v>28946</v>
      </c>
      <c r="H9" s="10">
        <f t="shared" si="0"/>
        <v>28946</v>
      </c>
    </row>
    <row r="10" spans="1:8" x14ac:dyDescent="0.25">
      <c r="A10" s="8" t="s">
        <v>10</v>
      </c>
      <c r="B10" s="9">
        <v>1261</v>
      </c>
      <c r="C10" s="9">
        <v>1120</v>
      </c>
      <c r="D10" s="9">
        <v>1120</v>
      </c>
      <c r="E10" s="9">
        <v>1150</v>
      </c>
      <c r="F10" s="9">
        <v>1150</v>
      </c>
      <c r="G10" s="9">
        <v>1150</v>
      </c>
      <c r="H10" s="9">
        <v>1150</v>
      </c>
    </row>
    <row r="11" spans="1:8" x14ac:dyDescent="0.25">
      <c r="A11" s="8" t="s">
        <v>11</v>
      </c>
      <c r="B11" s="9">
        <v>100</v>
      </c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</row>
    <row r="12" spans="1:8" x14ac:dyDescent="0.25">
      <c r="A12" s="8" t="s">
        <v>12</v>
      </c>
      <c r="B12" s="9">
        <v>7000</v>
      </c>
      <c r="C12" s="9">
        <v>7047</v>
      </c>
      <c r="D12" s="9">
        <v>7047</v>
      </c>
      <c r="E12" s="9">
        <v>7100</v>
      </c>
      <c r="F12" s="9">
        <v>7100</v>
      </c>
      <c r="G12" s="9">
        <v>7100</v>
      </c>
      <c r="H12" s="9">
        <v>7100</v>
      </c>
    </row>
    <row r="13" spans="1:8" x14ac:dyDescent="0.25">
      <c r="A13" s="8" t="s">
        <v>13</v>
      </c>
      <c r="B13" s="10">
        <f t="shared" ref="B13:C13" si="1">SUM(B10:B12)</f>
        <v>8361</v>
      </c>
      <c r="C13" s="10">
        <f t="shared" si="1"/>
        <v>8267</v>
      </c>
      <c r="D13" s="10">
        <f t="shared" ref="D13" si="2">SUM(D10:D12)</f>
        <v>8267</v>
      </c>
      <c r="E13" s="10">
        <f t="shared" ref="E13:F13" si="3">SUM(E10:E12)</f>
        <v>8350</v>
      </c>
      <c r="F13" s="10">
        <f t="shared" si="3"/>
        <v>8350</v>
      </c>
      <c r="G13" s="10">
        <f t="shared" ref="G13:H13" si="4">SUM(G10:G12)</f>
        <v>8350</v>
      </c>
      <c r="H13" s="10">
        <f t="shared" si="4"/>
        <v>8350</v>
      </c>
    </row>
    <row r="14" spans="1:8" x14ac:dyDescent="0.25">
      <c r="A14" s="8" t="s">
        <v>14</v>
      </c>
      <c r="B14" s="11">
        <v>1880</v>
      </c>
      <c r="C14" s="11">
        <v>1884</v>
      </c>
      <c r="D14" s="11">
        <v>1884</v>
      </c>
      <c r="E14" s="11">
        <v>1883.56</v>
      </c>
      <c r="F14" s="11">
        <v>1884</v>
      </c>
      <c r="G14" s="11">
        <v>1884</v>
      </c>
      <c r="H14" s="11">
        <v>1884</v>
      </c>
    </row>
    <row r="15" spans="1:8" x14ac:dyDescent="0.25">
      <c r="A15" s="8" t="s">
        <v>15</v>
      </c>
      <c r="B15" s="10">
        <v>1880</v>
      </c>
      <c r="C15" s="10">
        <v>1884</v>
      </c>
      <c r="D15" s="10">
        <v>1884</v>
      </c>
      <c r="E15" s="10">
        <v>1883.56</v>
      </c>
      <c r="F15" s="10">
        <v>1884</v>
      </c>
      <c r="G15" s="10">
        <v>1884</v>
      </c>
      <c r="H15" s="10">
        <v>1884</v>
      </c>
    </row>
    <row r="16" spans="1:8" x14ac:dyDescent="0.25">
      <c r="A16" s="8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25">
      <c r="A17" s="8" t="s">
        <v>17</v>
      </c>
      <c r="B17" s="9">
        <v>3500</v>
      </c>
      <c r="C17" s="9">
        <v>3500</v>
      </c>
      <c r="D17" s="9">
        <v>3500</v>
      </c>
      <c r="E17" s="9">
        <v>3500</v>
      </c>
      <c r="F17" s="9">
        <v>3500</v>
      </c>
      <c r="G17" s="9">
        <v>3500</v>
      </c>
      <c r="H17" s="9">
        <v>3500</v>
      </c>
    </row>
    <row r="18" spans="1:8" x14ac:dyDescent="0.25">
      <c r="A18" s="8" t="s">
        <v>18</v>
      </c>
      <c r="B18" s="10">
        <v>3500</v>
      </c>
      <c r="C18" s="10">
        <f t="shared" ref="C18:H18" si="5">SUM(C16:C17)</f>
        <v>3500</v>
      </c>
      <c r="D18" s="10">
        <f t="shared" si="5"/>
        <v>3500</v>
      </c>
      <c r="E18" s="10">
        <f t="shared" si="5"/>
        <v>3500</v>
      </c>
      <c r="F18" s="10">
        <f t="shared" si="5"/>
        <v>3500</v>
      </c>
      <c r="G18" s="10">
        <f t="shared" si="5"/>
        <v>3500</v>
      </c>
      <c r="H18" s="10">
        <f t="shared" si="5"/>
        <v>3500</v>
      </c>
    </row>
    <row r="19" spans="1:8" x14ac:dyDescent="0.25">
      <c r="A19" s="8" t="s">
        <v>19</v>
      </c>
      <c r="B19" s="9">
        <v>2000</v>
      </c>
      <c r="C19" s="9">
        <v>2400</v>
      </c>
      <c r="D19" s="9">
        <v>2400</v>
      </c>
      <c r="E19" s="9">
        <v>2400</v>
      </c>
      <c r="F19" s="9">
        <v>2400</v>
      </c>
      <c r="G19" s="9">
        <v>2400</v>
      </c>
      <c r="H19" s="9">
        <v>2400</v>
      </c>
    </row>
    <row r="20" spans="1:8" x14ac:dyDescent="0.25">
      <c r="A20" s="8" t="s">
        <v>20</v>
      </c>
      <c r="B20" s="9">
        <v>1500</v>
      </c>
      <c r="C20" s="9">
        <v>1500</v>
      </c>
      <c r="D20" s="9">
        <v>1500</v>
      </c>
      <c r="E20" s="9">
        <v>1500</v>
      </c>
      <c r="F20" s="9">
        <v>1500</v>
      </c>
      <c r="G20" s="9">
        <v>1500</v>
      </c>
      <c r="H20" s="9">
        <v>1500</v>
      </c>
    </row>
    <row r="21" spans="1:8" x14ac:dyDescent="0.25">
      <c r="A21" s="8" t="s">
        <v>21</v>
      </c>
      <c r="B21" s="10">
        <v>3500</v>
      </c>
      <c r="C21" s="10">
        <f t="shared" ref="C21:H21" si="6">SUM(C19:C20)</f>
        <v>3900</v>
      </c>
      <c r="D21" s="10">
        <f t="shared" si="6"/>
        <v>3900</v>
      </c>
      <c r="E21" s="10">
        <f t="shared" si="6"/>
        <v>3900</v>
      </c>
      <c r="F21" s="10">
        <f t="shared" si="6"/>
        <v>3900</v>
      </c>
      <c r="G21" s="10">
        <f t="shared" si="6"/>
        <v>3900</v>
      </c>
      <c r="H21" s="10">
        <f t="shared" si="6"/>
        <v>3900</v>
      </c>
    </row>
    <row r="22" spans="1:8" x14ac:dyDescent="0.25">
      <c r="A22" s="8" t="s">
        <v>22</v>
      </c>
      <c r="B22" s="9">
        <v>50</v>
      </c>
      <c r="C22" s="9">
        <v>50</v>
      </c>
      <c r="D22" s="9">
        <v>50</v>
      </c>
      <c r="E22" s="9">
        <v>50</v>
      </c>
      <c r="F22" s="9">
        <v>50</v>
      </c>
      <c r="G22" s="9">
        <v>50</v>
      </c>
      <c r="H22" s="9">
        <v>50</v>
      </c>
    </row>
    <row r="23" spans="1:8" x14ac:dyDescent="0.25">
      <c r="A23" s="8" t="s">
        <v>23</v>
      </c>
      <c r="B23" s="10">
        <v>50</v>
      </c>
      <c r="C23" s="10">
        <v>50</v>
      </c>
      <c r="D23" s="10">
        <v>50</v>
      </c>
      <c r="E23" s="10">
        <v>50</v>
      </c>
      <c r="F23" s="10">
        <v>50</v>
      </c>
      <c r="G23" s="10">
        <v>50</v>
      </c>
      <c r="H23" s="10">
        <v>50</v>
      </c>
    </row>
    <row r="24" spans="1:8" x14ac:dyDescent="0.25">
      <c r="A24" s="8" t="s">
        <v>24</v>
      </c>
      <c r="B24" s="11">
        <v>250</v>
      </c>
      <c r="C24" s="11">
        <v>250</v>
      </c>
      <c r="D24" s="11">
        <v>250</v>
      </c>
      <c r="E24" s="11">
        <v>250</v>
      </c>
      <c r="F24" s="11">
        <v>250</v>
      </c>
      <c r="G24" s="11">
        <v>250</v>
      </c>
      <c r="H24" s="11">
        <v>250</v>
      </c>
    </row>
    <row r="25" spans="1:8" x14ac:dyDescent="0.25">
      <c r="A25" s="8" t="s">
        <v>25</v>
      </c>
      <c r="B25" s="11">
        <v>3000</v>
      </c>
      <c r="C25" s="11">
        <v>0</v>
      </c>
      <c r="D25" s="11">
        <v>0</v>
      </c>
      <c r="E25" s="11">
        <v>473.09</v>
      </c>
      <c r="F25" s="11">
        <v>0</v>
      </c>
      <c r="G25" s="11">
        <v>0</v>
      </c>
      <c r="H25" s="11">
        <v>0</v>
      </c>
    </row>
    <row r="26" spans="1:8" x14ac:dyDescent="0.25">
      <c r="A26" s="8" t="s">
        <v>26</v>
      </c>
      <c r="B26" s="9">
        <v>1600</v>
      </c>
      <c r="C26" s="9">
        <v>1600</v>
      </c>
      <c r="D26" s="9">
        <v>1600</v>
      </c>
      <c r="E26" s="9">
        <v>228</v>
      </c>
      <c r="F26" s="9">
        <v>1600</v>
      </c>
      <c r="G26" s="9">
        <v>1600</v>
      </c>
      <c r="H26" s="9">
        <v>1600</v>
      </c>
    </row>
    <row r="27" spans="1:8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x14ac:dyDescent="0.25">
      <c r="A28" s="8" t="s">
        <v>28</v>
      </c>
      <c r="B28" s="9">
        <v>400</v>
      </c>
      <c r="C28" s="9">
        <v>400</v>
      </c>
      <c r="D28" s="9">
        <v>400</v>
      </c>
      <c r="E28" s="9">
        <v>400</v>
      </c>
      <c r="F28" s="9">
        <v>400</v>
      </c>
      <c r="G28" s="9">
        <v>400</v>
      </c>
      <c r="H28" s="9">
        <v>400</v>
      </c>
    </row>
    <row r="29" spans="1:8" x14ac:dyDescent="0.25">
      <c r="A29" s="8" t="s">
        <v>67</v>
      </c>
      <c r="B29" s="9">
        <v>0</v>
      </c>
      <c r="C29" s="9">
        <v>0</v>
      </c>
      <c r="D29" s="9">
        <v>450</v>
      </c>
      <c r="E29" s="9">
        <v>450</v>
      </c>
      <c r="F29" s="9">
        <v>0</v>
      </c>
      <c r="G29" s="9">
        <v>0</v>
      </c>
      <c r="H29" s="9">
        <v>0</v>
      </c>
    </row>
    <row r="30" spans="1:8" x14ac:dyDescent="0.25">
      <c r="A30" s="8" t="s">
        <v>29</v>
      </c>
      <c r="B30" s="9">
        <v>3500</v>
      </c>
      <c r="C30" s="9">
        <v>3500</v>
      </c>
      <c r="D30" s="9">
        <v>3500</v>
      </c>
      <c r="E30" s="9">
        <v>3500</v>
      </c>
      <c r="F30" s="9">
        <v>3000</v>
      </c>
      <c r="G30" s="9">
        <v>3000</v>
      </c>
      <c r="H30" s="9">
        <v>3000</v>
      </c>
    </row>
    <row r="31" spans="1:8" x14ac:dyDescent="0.25">
      <c r="A31" s="8" t="s">
        <v>30</v>
      </c>
      <c r="B31" s="9">
        <v>1300</v>
      </c>
      <c r="C31" s="9">
        <v>1300</v>
      </c>
      <c r="D31" s="9">
        <v>1300</v>
      </c>
      <c r="E31" s="9">
        <v>1300</v>
      </c>
      <c r="F31" s="9">
        <v>1300</v>
      </c>
      <c r="G31" s="9">
        <v>1300</v>
      </c>
      <c r="H31" s="9">
        <v>1300</v>
      </c>
    </row>
    <row r="32" spans="1:8" x14ac:dyDescent="0.25">
      <c r="A32" s="8" t="s">
        <v>31</v>
      </c>
      <c r="B32" s="9">
        <v>1300</v>
      </c>
      <c r="C32" s="9">
        <v>1300</v>
      </c>
      <c r="D32" s="9">
        <v>1300</v>
      </c>
      <c r="E32" s="9">
        <v>1300</v>
      </c>
      <c r="F32" s="9">
        <v>1300</v>
      </c>
      <c r="G32" s="9">
        <v>1300</v>
      </c>
      <c r="H32" s="9">
        <v>1300</v>
      </c>
    </row>
    <row r="33" spans="1:8" x14ac:dyDescent="0.25">
      <c r="A33" s="8" t="s">
        <v>32</v>
      </c>
      <c r="B33" s="9">
        <v>1300</v>
      </c>
      <c r="C33" s="9">
        <v>1000</v>
      </c>
      <c r="D33" s="9">
        <v>1000</v>
      </c>
      <c r="E33" s="9">
        <v>1000</v>
      </c>
      <c r="F33" s="9">
        <v>1000</v>
      </c>
      <c r="G33" s="9">
        <v>1000</v>
      </c>
      <c r="H33" s="9">
        <v>1000</v>
      </c>
    </row>
    <row r="34" spans="1:8" x14ac:dyDescent="0.25">
      <c r="A34" s="8" t="s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8" t="s">
        <v>34</v>
      </c>
      <c r="B35" s="10">
        <v>12650</v>
      </c>
      <c r="C35" s="10">
        <f t="shared" ref="C35:H35" si="7">SUM(C24:C34)</f>
        <v>9350</v>
      </c>
      <c r="D35" s="10">
        <f t="shared" si="7"/>
        <v>9800</v>
      </c>
      <c r="E35" s="10">
        <f t="shared" si="7"/>
        <v>8901.09</v>
      </c>
      <c r="F35" s="10">
        <f t="shared" si="7"/>
        <v>8850</v>
      </c>
      <c r="G35" s="10">
        <f t="shared" si="7"/>
        <v>8850</v>
      </c>
      <c r="H35" s="10">
        <f t="shared" si="7"/>
        <v>8850</v>
      </c>
    </row>
    <row r="36" spans="1:8" x14ac:dyDescent="0.25">
      <c r="A36" s="8" t="s">
        <v>35</v>
      </c>
      <c r="B36" s="9">
        <v>60</v>
      </c>
      <c r="C36" s="9">
        <v>60</v>
      </c>
      <c r="D36" s="9">
        <v>60</v>
      </c>
      <c r="E36" s="9">
        <v>60</v>
      </c>
      <c r="F36" s="9">
        <v>60</v>
      </c>
      <c r="G36" s="9">
        <v>60</v>
      </c>
      <c r="H36" s="9">
        <v>60</v>
      </c>
    </row>
    <row r="37" spans="1:8" x14ac:dyDescent="0.25">
      <c r="A37" s="12" t="s">
        <v>36</v>
      </c>
      <c r="B37" s="10">
        <v>60</v>
      </c>
      <c r="C37" s="10">
        <v>60</v>
      </c>
      <c r="D37" s="10">
        <v>60</v>
      </c>
      <c r="E37" s="10">
        <v>60</v>
      </c>
      <c r="F37" s="10">
        <v>60</v>
      </c>
      <c r="G37" s="10">
        <v>60</v>
      </c>
      <c r="H37" s="10">
        <v>60</v>
      </c>
    </row>
    <row r="38" spans="1:8" x14ac:dyDescent="0.25">
      <c r="A38" s="12" t="s">
        <v>68</v>
      </c>
      <c r="B38" s="9">
        <v>0</v>
      </c>
      <c r="C38" s="9">
        <v>0</v>
      </c>
      <c r="D38" s="11">
        <v>157.63999999999999</v>
      </c>
      <c r="E38" s="11">
        <v>157.63999999999999</v>
      </c>
      <c r="F38" s="11">
        <v>0</v>
      </c>
      <c r="G38" s="11">
        <v>0</v>
      </c>
      <c r="H38" s="11">
        <v>0</v>
      </c>
    </row>
    <row r="39" spans="1:8" x14ac:dyDescent="0.25">
      <c r="A39" s="12" t="s">
        <v>37</v>
      </c>
      <c r="B39" s="11">
        <v>2000</v>
      </c>
      <c r="C39" s="11">
        <v>2000</v>
      </c>
      <c r="D39" s="11">
        <v>2000</v>
      </c>
      <c r="E39" s="11">
        <v>11.56</v>
      </c>
      <c r="F39" s="11">
        <v>500</v>
      </c>
      <c r="G39" s="11">
        <v>500</v>
      </c>
      <c r="H39" s="11">
        <v>500</v>
      </c>
    </row>
    <row r="40" spans="1:8" x14ac:dyDescent="0.25">
      <c r="A40" s="8" t="s">
        <v>38</v>
      </c>
      <c r="B40" s="9">
        <v>200</v>
      </c>
      <c r="C40" s="9">
        <v>200</v>
      </c>
      <c r="D40" s="9">
        <v>200</v>
      </c>
      <c r="E40" s="9">
        <v>1100</v>
      </c>
      <c r="F40" s="9">
        <v>200</v>
      </c>
      <c r="G40" s="9">
        <v>200</v>
      </c>
      <c r="H40" s="9">
        <v>200</v>
      </c>
    </row>
    <row r="41" spans="1:8" x14ac:dyDescent="0.25">
      <c r="A41" s="8" t="s">
        <v>39</v>
      </c>
      <c r="B41" s="10">
        <v>2200</v>
      </c>
      <c r="C41" s="10">
        <f>SUM(C39:C40)</f>
        <v>2200</v>
      </c>
      <c r="D41" s="10">
        <f>SUM(D38:D40)</f>
        <v>2357.64</v>
      </c>
      <c r="E41" s="10">
        <f>SUM(E39:E40)</f>
        <v>1111.56</v>
      </c>
      <c r="F41" s="10">
        <f>SUM(F39:F40)</f>
        <v>700</v>
      </c>
      <c r="G41" s="10">
        <f>SUM(G39:G40)</f>
        <v>700</v>
      </c>
      <c r="H41" s="10">
        <f>SUM(H39:H40)</f>
        <v>700</v>
      </c>
    </row>
    <row r="42" spans="1:8" x14ac:dyDescent="0.25">
      <c r="A42" s="13" t="s">
        <v>40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5">
      <c r="A43" s="8" t="s">
        <v>41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x14ac:dyDescent="0.25">
      <c r="A44" s="8" t="s">
        <v>42</v>
      </c>
      <c r="B44" s="9">
        <v>134</v>
      </c>
      <c r="C44" s="9">
        <v>134</v>
      </c>
      <c r="D44" s="9">
        <v>134</v>
      </c>
      <c r="E44" s="9">
        <v>137.52000000000001</v>
      </c>
      <c r="F44" s="9">
        <v>140</v>
      </c>
      <c r="G44" s="9">
        <v>140</v>
      </c>
      <c r="H44" s="9">
        <v>140</v>
      </c>
    </row>
    <row r="45" spans="1:8" x14ac:dyDescent="0.25">
      <c r="A45" s="8" t="s">
        <v>43</v>
      </c>
      <c r="B45" s="9">
        <v>28730</v>
      </c>
      <c r="C45" s="9">
        <v>24300</v>
      </c>
      <c r="D45" s="9">
        <v>24300</v>
      </c>
      <c r="E45" s="9">
        <v>19822</v>
      </c>
      <c r="F45" s="9">
        <v>14580</v>
      </c>
      <c r="G45" s="9">
        <v>16000</v>
      </c>
      <c r="H45" s="9">
        <v>16000</v>
      </c>
    </row>
    <row r="46" spans="1:8" x14ac:dyDescent="0.25">
      <c r="A46" s="8" t="s">
        <v>44</v>
      </c>
      <c r="B46" s="9">
        <v>250</v>
      </c>
      <c r="C46" s="9">
        <v>200</v>
      </c>
      <c r="D46" s="9">
        <v>200</v>
      </c>
      <c r="E46" s="9">
        <v>187</v>
      </c>
      <c r="F46" s="9">
        <v>200</v>
      </c>
      <c r="G46" s="9">
        <v>200</v>
      </c>
      <c r="H46" s="9">
        <v>200</v>
      </c>
    </row>
    <row r="47" spans="1:8" x14ac:dyDescent="0.25">
      <c r="A47" s="13" t="s">
        <v>69</v>
      </c>
      <c r="B47" s="9">
        <v>0</v>
      </c>
      <c r="C47" s="9">
        <v>0</v>
      </c>
      <c r="D47" s="9">
        <v>1470</v>
      </c>
      <c r="E47" s="9">
        <v>1470</v>
      </c>
      <c r="F47" s="9">
        <v>2930</v>
      </c>
      <c r="G47" s="9">
        <v>3000</v>
      </c>
      <c r="H47" s="9">
        <v>3000</v>
      </c>
    </row>
    <row r="48" spans="1:8" x14ac:dyDescent="0.25">
      <c r="A48" s="8" t="s">
        <v>45</v>
      </c>
      <c r="B48" s="9">
        <v>1600</v>
      </c>
      <c r="C48" s="9">
        <v>0</v>
      </c>
      <c r="D48" s="9">
        <v>1411</v>
      </c>
      <c r="E48" s="9">
        <v>1411</v>
      </c>
      <c r="F48" s="9">
        <v>1411</v>
      </c>
      <c r="G48" s="9">
        <v>1411</v>
      </c>
      <c r="H48" s="9">
        <v>1411</v>
      </c>
    </row>
    <row r="49" spans="1:8" x14ac:dyDescent="0.25">
      <c r="A49" s="8" t="s">
        <v>46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x14ac:dyDescent="0.25">
      <c r="A50" s="13" t="s">
        <v>70</v>
      </c>
      <c r="B50" s="9">
        <v>0</v>
      </c>
      <c r="C50" s="9">
        <v>0</v>
      </c>
      <c r="D50" s="9">
        <v>1900</v>
      </c>
      <c r="E50" s="9">
        <v>1900</v>
      </c>
      <c r="F50" s="9">
        <v>0</v>
      </c>
      <c r="G50" s="9">
        <v>0</v>
      </c>
      <c r="H50" s="9">
        <v>0</v>
      </c>
    </row>
    <row r="51" spans="1:8" x14ac:dyDescent="0.25">
      <c r="A51" s="8" t="s">
        <v>47</v>
      </c>
      <c r="B51" s="9">
        <v>370</v>
      </c>
      <c r="C51" s="9">
        <v>380</v>
      </c>
      <c r="D51" s="9">
        <v>380</v>
      </c>
      <c r="E51" s="9">
        <v>387.08</v>
      </c>
      <c r="F51" s="9">
        <v>390</v>
      </c>
      <c r="G51" s="9">
        <v>390</v>
      </c>
      <c r="H51" s="9">
        <v>390</v>
      </c>
    </row>
    <row r="52" spans="1:8" x14ac:dyDescent="0.25">
      <c r="A52" s="8" t="s">
        <v>48</v>
      </c>
      <c r="B52" s="9">
        <v>0</v>
      </c>
      <c r="C52" s="9">
        <v>200</v>
      </c>
      <c r="D52" s="9">
        <v>200</v>
      </c>
      <c r="E52" s="9">
        <v>164.64</v>
      </c>
      <c r="F52" s="9">
        <v>200</v>
      </c>
      <c r="G52" s="9">
        <v>200</v>
      </c>
      <c r="H52" s="9">
        <v>200</v>
      </c>
    </row>
    <row r="53" spans="1:8" x14ac:dyDescent="0.25">
      <c r="A53" s="8" t="s">
        <v>49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x14ac:dyDescent="0.25">
      <c r="A54" s="8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x14ac:dyDescent="0.25">
      <c r="A55" s="8" t="s">
        <v>51</v>
      </c>
      <c r="B55" s="9">
        <v>1000</v>
      </c>
      <c r="C55" s="9">
        <v>1500</v>
      </c>
      <c r="D55" s="9">
        <v>1500</v>
      </c>
      <c r="E55" s="9">
        <v>1008.96</v>
      </c>
      <c r="F55" s="9">
        <v>1500</v>
      </c>
      <c r="G55" s="9">
        <v>1500</v>
      </c>
      <c r="H55" s="9">
        <v>1500</v>
      </c>
    </row>
    <row r="56" spans="1:8" x14ac:dyDescent="0.25">
      <c r="A56" s="8" t="s">
        <v>52</v>
      </c>
      <c r="B56" s="9">
        <v>210</v>
      </c>
      <c r="C56" s="9">
        <v>500</v>
      </c>
      <c r="D56" s="9">
        <v>500</v>
      </c>
      <c r="E56" s="9">
        <v>432.92</v>
      </c>
      <c r="F56" s="9">
        <v>500</v>
      </c>
      <c r="G56" s="9">
        <v>500</v>
      </c>
      <c r="H56" s="9">
        <v>500</v>
      </c>
    </row>
    <row r="57" spans="1:8" x14ac:dyDescent="0.25">
      <c r="A57" s="13" t="s">
        <v>71</v>
      </c>
      <c r="B57" s="9">
        <v>0</v>
      </c>
      <c r="C57" s="9">
        <v>0</v>
      </c>
      <c r="D57" s="9">
        <v>1400</v>
      </c>
      <c r="E57" s="9">
        <v>1400</v>
      </c>
      <c r="F57" s="9">
        <v>0</v>
      </c>
      <c r="G57" s="9">
        <v>0</v>
      </c>
      <c r="H57" s="9">
        <v>0</v>
      </c>
    </row>
    <row r="58" spans="1:8" x14ac:dyDescent="0.25">
      <c r="A58" s="8" t="s">
        <v>53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x14ac:dyDescent="0.25">
      <c r="A59" s="8" t="s">
        <v>54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x14ac:dyDescent="0.25">
      <c r="A60" s="8" t="s">
        <v>55</v>
      </c>
      <c r="B60" s="10">
        <f t="shared" ref="B60:C60" si="8">SUM(B44:B59)</f>
        <v>32294</v>
      </c>
      <c r="C60" s="10">
        <f t="shared" si="8"/>
        <v>27214</v>
      </c>
      <c r="D60" s="10">
        <f t="shared" ref="D60" si="9">SUM(D44:D59)</f>
        <v>33395</v>
      </c>
      <c r="E60" s="10">
        <f>SUM(E44:E59)</f>
        <v>28321.119999999999</v>
      </c>
      <c r="F60" s="10">
        <f>SUM(F44:F59)</f>
        <v>21851</v>
      </c>
      <c r="G60" s="10">
        <f>SUM(G44:G59)</f>
        <v>23341</v>
      </c>
      <c r="H60" s="10">
        <f>SUM(H44:H59)</f>
        <v>23341</v>
      </c>
    </row>
    <row r="61" spans="1:8" x14ac:dyDescent="0.25">
      <c r="A61" s="14" t="s">
        <v>56</v>
      </c>
      <c r="B61" s="15">
        <f>B5+B9+B13+B15+B18+B21+B23+B35+B37+B41+B60</f>
        <v>288071</v>
      </c>
      <c r="C61" s="15">
        <f t="shared" ref="C61:H61" si="10">C5+C9+C13+C15+C18+C21+C23+C35+C37+C41+C43+C60</f>
        <v>301266</v>
      </c>
      <c r="D61" s="15">
        <f t="shared" si="10"/>
        <v>308054.64</v>
      </c>
      <c r="E61" s="15">
        <f t="shared" si="10"/>
        <v>301023.33</v>
      </c>
      <c r="F61" s="15">
        <f t="shared" si="10"/>
        <v>302091</v>
      </c>
      <c r="G61" s="15">
        <f t="shared" si="10"/>
        <v>308581</v>
      </c>
      <c r="H61" s="15">
        <f t="shared" si="10"/>
        <v>308581</v>
      </c>
    </row>
    <row r="62" spans="1:8" x14ac:dyDescent="0.25">
      <c r="A62" s="16" t="s">
        <v>78</v>
      </c>
      <c r="B62" s="17">
        <v>0</v>
      </c>
      <c r="C62" s="17">
        <v>0</v>
      </c>
      <c r="D62" s="17">
        <v>2790</v>
      </c>
      <c r="E62" s="17">
        <v>2790</v>
      </c>
      <c r="F62" s="17">
        <v>0</v>
      </c>
      <c r="G62" s="17">
        <v>0</v>
      </c>
      <c r="H62" s="17">
        <v>0</v>
      </c>
    </row>
    <row r="63" spans="1:8" x14ac:dyDescent="0.25">
      <c r="A63" s="16" t="s">
        <v>57</v>
      </c>
      <c r="B63" s="11">
        <v>50000</v>
      </c>
      <c r="C63" s="11">
        <v>0</v>
      </c>
      <c r="D63" s="11">
        <v>49000</v>
      </c>
      <c r="E63" s="11">
        <v>49000</v>
      </c>
      <c r="F63" s="11">
        <v>0</v>
      </c>
      <c r="G63" s="11">
        <v>0</v>
      </c>
      <c r="H63" s="11">
        <v>0</v>
      </c>
    </row>
    <row r="64" spans="1:8" x14ac:dyDescent="0.25">
      <c r="A64" s="18" t="s">
        <v>58</v>
      </c>
      <c r="B64" s="11">
        <v>7000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5">
      <c r="A65" s="18" t="s">
        <v>59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5">
      <c r="A66" s="16" t="s">
        <v>73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5">
      <c r="A67" s="16" t="s">
        <v>74</v>
      </c>
      <c r="B67" s="11">
        <v>30000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5">
      <c r="A68" s="16" t="s">
        <v>75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5">
      <c r="A69" s="16" t="s">
        <v>76</v>
      </c>
      <c r="B69" s="11">
        <v>0</v>
      </c>
      <c r="C69" s="11">
        <v>0</v>
      </c>
      <c r="D69" s="11">
        <v>10000</v>
      </c>
      <c r="E69" s="11">
        <v>10000</v>
      </c>
      <c r="F69" s="11">
        <v>0</v>
      </c>
      <c r="G69" s="11">
        <v>0</v>
      </c>
      <c r="H69" s="11">
        <v>0</v>
      </c>
    </row>
    <row r="70" spans="1:8" x14ac:dyDescent="0.25">
      <c r="A70" s="16" t="s">
        <v>77</v>
      </c>
      <c r="B70" s="11">
        <v>20000</v>
      </c>
      <c r="C70" s="17">
        <v>0</v>
      </c>
      <c r="D70" s="17">
        <v>0</v>
      </c>
      <c r="E70" s="11">
        <v>0</v>
      </c>
      <c r="F70" s="17">
        <v>0</v>
      </c>
      <c r="G70" s="17">
        <v>0</v>
      </c>
      <c r="H70" s="17">
        <v>0</v>
      </c>
    </row>
    <row r="71" spans="1:8" x14ac:dyDescent="0.25">
      <c r="A71" s="19" t="s">
        <v>60</v>
      </c>
      <c r="B71" s="20">
        <f>SUM(B63:B70)</f>
        <v>107000</v>
      </c>
      <c r="C71" s="20">
        <f>SUM(C63:C70)</f>
        <v>0</v>
      </c>
      <c r="D71" s="20">
        <f>SUM(D62:D69)</f>
        <v>61790</v>
      </c>
      <c r="E71" s="20">
        <f>SUM(E62:E70)</f>
        <v>61790</v>
      </c>
      <c r="F71" s="20">
        <f>SUM(F63:F70)</f>
        <v>0</v>
      </c>
      <c r="G71" s="20">
        <f>SUM(G63:G70)</f>
        <v>0</v>
      </c>
      <c r="H71" s="20">
        <f>SUM(H63:H70)</f>
        <v>0</v>
      </c>
    </row>
    <row r="72" spans="1:8" x14ac:dyDescent="0.25">
      <c r="A72" s="8" t="s">
        <v>84</v>
      </c>
      <c r="B72" s="25">
        <v>0</v>
      </c>
      <c r="C72" s="25">
        <v>0</v>
      </c>
      <c r="D72" s="25">
        <v>0</v>
      </c>
      <c r="E72" s="25">
        <v>0</v>
      </c>
      <c r="F72" s="25">
        <v>10000</v>
      </c>
      <c r="G72" s="25">
        <v>0</v>
      </c>
      <c r="H72" s="25">
        <v>0</v>
      </c>
    </row>
    <row r="73" spans="1:8" x14ac:dyDescent="0.25">
      <c r="A73" s="1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21969.82</v>
      </c>
      <c r="G73" s="25">
        <v>30000</v>
      </c>
      <c r="H73" s="25">
        <v>30000</v>
      </c>
    </row>
    <row r="74" spans="1:8" x14ac:dyDescent="0.25">
      <c r="A74" s="8" t="s">
        <v>61</v>
      </c>
      <c r="B74" s="9">
        <v>50745.13</v>
      </c>
      <c r="C74" s="9">
        <v>87449.39</v>
      </c>
      <c r="D74" s="9">
        <v>87449.39</v>
      </c>
      <c r="E74" s="9">
        <v>87449.39</v>
      </c>
      <c r="F74" s="9">
        <v>77150.87</v>
      </c>
      <c r="G74" s="9">
        <v>80000</v>
      </c>
      <c r="H74" s="9">
        <v>80000</v>
      </c>
    </row>
    <row r="75" spans="1:8" x14ac:dyDescent="0.25">
      <c r="A75" s="8" t="s">
        <v>62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21" t="s">
        <v>63</v>
      </c>
      <c r="B76" s="22">
        <f>SUM(B72:B75)</f>
        <v>50745.13</v>
      </c>
      <c r="C76" s="22">
        <f t="shared" ref="C76" si="11">SUM(C74:C75)</f>
        <v>87449.39</v>
      </c>
      <c r="D76" s="22">
        <f t="shared" ref="D76" si="12">SUM(D74:D75)</f>
        <v>87449.39</v>
      </c>
      <c r="E76" s="22">
        <f t="shared" ref="E76" si="13">SUM(E74:E75)</f>
        <v>87449.39</v>
      </c>
      <c r="F76" s="22">
        <f>SUM(F72:F75)</f>
        <v>109120.69</v>
      </c>
      <c r="G76" s="22">
        <f>SUM(G72:G75)</f>
        <v>110000</v>
      </c>
      <c r="H76" s="22">
        <f>SUM(H72:H75)</f>
        <v>110000</v>
      </c>
    </row>
    <row r="77" spans="1:8" x14ac:dyDescent="0.25">
      <c r="A77" s="23" t="s">
        <v>64</v>
      </c>
      <c r="B77" s="24">
        <f t="shared" ref="B77:C77" si="14">B61+B71+B76</f>
        <v>445816.13</v>
      </c>
      <c r="C77" s="24">
        <f t="shared" si="14"/>
        <v>388715.39</v>
      </c>
      <c r="D77" s="24">
        <f t="shared" ref="D77" si="15">D61+D71+D76</f>
        <v>457294.03</v>
      </c>
      <c r="E77" s="24">
        <f t="shared" ref="E77:H77" si="16">E61+E71+E76</f>
        <v>450262.72000000003</v>
      </c>
      <c r="F77" s="24">
        <f t="shared" si="16"/>
        <v>411211.69</v>
      </c>
      <c r="G77" s="24">
        <f t="shared" si="16"/>
        <v>418581</v>
      </c>
      <c r="H77" s="24">
        <f t="shared" si="16"/>
        <v>418581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3" sqref="A3:A4"/>
    </sheetView>
  </sheetViews>
  <sheetFormatPr defaultRowHeight="15" x14ac:dyDescent="0.25"/>
  <cols>
    <col min="1" max="1" width="45.85546875" customWidth="1"/>
    <col min="2" max="2" width="27.42578125" customWidth="1"/>
  </cols>
  <sheetData>
    <row r="1" spans="1:2" x14ac:dyDescent="0.25">
      <c r="A1" s="28"/>
      <c r="B1" s="29"/>
    </row>
    <row r="2" spans="1:2" x14ac:dyDescent="0.25">
      <c r="A2" s="30" t="s">
        <v>79</v>
      </c>
      <c r="B2" s="31">
        <v>2017</v>
      </c>
    </row>
    <row r="3" spans="1:2" x14ac:dyDescent="0.25">
      <c r="A3" s="47" t="s">
        <v>80</v>
      </c>
      <c r="B3" s="32">
        <v>263180</v>
      </c>
    </row>
    <row r="4" spans="1:2" x14ac:dyDescent="0.25">
      <c r="A4" s="48"/>
      <c r="B4" s="33"/>
    </row>
    <row r="5" spans="1:2" x14ac:dyDescent="0.25">
      <c r="A5" s="49" t="s">
        <v>81</v>
      </c>
      <c r="B5" s="34">
        <v>17060</v>
      </c>
    </row>
    <row r="6" spans="1:2" x14ac:dyDescent="0.25">
      <c r="A6" s="48"/>
      <c r="B6" s="33"/>
    </row>
    <row r="7" spans="1:2" x14ac:dyDescent="0.25">
      <c r="A7" s="49" t="s">
        <v>82</v>
      </c>
      <c r="B7" s="32">
        <v>21851</v>
      </c>
    </row>
    <row r="8" spans="1:2" x14ac:dyDescent="0.25">
      <c r="A8" s="50"/>
      <c r="B8" s="35"/>
    </row>
    <row r="9" spans="1:2" x14ac:dyDescent="0.25">
      <c r="A9" s="36" t="s">
        <v>83</v>
      </c>
      <c r="B9" s="37">
        <v>302091</v>
      </c>
    </row>
    <row r="10" spans="1:2" x14ac:dyDescent="0.25">
      <c r="A10" s="38"/>
      <c r="B10" s="39"/>
    </row>
    <row r="11" spans="1:2" x14ac:dyDescent="0.25">
      <c r="A11" s="40"/>
      <c r="B11" s="41"/>
    </row>
    <row r="12" spans="1:2" x14ac:dyDescent="0.25">
      <c r="A12" s="42"/>
      <c r="B12" s="43"/>
    </row>
    <row r="13" spans="1:2" x14ac:dyDescent="0.25">
      <c r="A13" s="46"/>
      <c r="B13" s="41"/>
    </row>
    <row r="14" spans="1:2" x14ac:dyDescent="0.25">
      <c r="A14" s="46"/>
      <c r="B14" s="43"/>
    </row>
    <row r="15" spans="1:2" x14ac:dyDescent="0.25">
      <c r="A15" s="46"/>
      <c r="B15" s="41"/>
    </row>
    <row r="16" spans="1:2" x14ac:dyDescent="0.25">
      <c r="A16" s="46"/>
      <c r="B16" s="44"/>
    </row>
    <row r="17" spans="1:2" x14ac:dyDescent="0.25">
      <c r="A17" s="40"/>
      <c r="B17" s="45"/>
    </row>
    <row r="18" spans="1:2" x14ac:dyDescent="0.25">
      <c r="A18" s="40"/>
      <c r="B18" s="44"/>
    </row>
    <row r="19" spans="1:2" x14ac:dyDescent="0.25">
      <c r="A19" s="46"/>
      <c r="B19" s="41"/>
    </row>
    <row r="20" spans="1:2" x14ac:dyDescent="0.25">
      <c r="A20" s="46"/>
      <c r="B20" s="43"/>
    </row>
    <row r="21" spans="1:2" x14ac:dyDescent="0.25">
      <c r="A21" s="40"/>
      <c r="B21" s="41"/>
    </row>
    <row r="22" spans="1:2" x14ac:dyDescent="0.25">
      <c r="A22" s="42"/>
      <c r="B22" s="43"/>
    </row>
    <row r="23" spans="1:2" x14ac:dyDescent="0.25">
      <c r="A23" s="46"/>
      <c r="B23" s="41"/>
    </row>
    <row r="24" spans="1:2" x14ac:dyDescent="0.25">
      <c r="A24" s="46"/>
      <c r="B24" s="43"/>
    </row>
    <row r="25" spans="1:2" x14ac:dyDescent="0.25">
      <c r="A25" s="46"/>
      <c r="B25" s="41"/>
    </row>
    <row r="26" spans="1:2" x14ac:dyDescent="0.25">
      <c r="A26" s="46"/>
      <c r="B26" s="43"/>
    </row>
    <row r="27" spans="1:2" x14ac:dyDescent="0.25">
      <c r="A27" s="40"/>
      <c r="B27" s="41"/>
    </row>
    <row r="28" spans="1:2" x14ac:dyDescent="0.25">
      <c r="A28" s="40"/>
      <c r="B28" s="41"/>
    </row>
    <row r="29" spans="1:2" x14ac:dyDescent="0.25">
      <c r="A29" s="40"/>
      <c r="B29" s="41"/>
    </row>
    <row r="30" spans="1:2" x14ac:dyDescent="0.25">
      <c r="A30" s="42"/>
      <c r="B30" s="43"/>
    </row>
    <row r="31" spans="1:2" x14ac:dyDescent="0.25">
      <c r="A31" s="40"/>
      <c r="B31" s="41"/>
    </row>
    <row r="32" spans="1:2" x14ac:dyDescent="0.25">
      <c r="A32" s="42"/>
      <c r="B32" s="43"/>
    </row>
    <row r="33" spans="1:2" x14ac:dyDescent="0.25">
      <c r="A33" s="46"/>
      <c r="B33" s="41"/>
    </row>
    <row r="34" spans="1:2" x14ac:dyDescent="0.25">
      <c r="A34" s="46"/>
      <c r="B34" s="43"/>
    </row>
  </sheetData>
  <mergeCells count="9">
    <mergeCell ref="A23:A24"/>
    <mergeCell ref="A25:A26"/>
    <mergeCell ref="A33:A34"/>
    <mergeCell ref="A3:A4"/>
    <mergeCell ref="A5:A6"/>
    <mergeCell ref="A7:A8"/>
    <mergeCell ref="A13:A14"/>
    <mergeCell ref="A15:A16"/>
    <mergeCell ref="A19:A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NINÁČOVÁ Mariana</dc:creator>
  <cp:lastModifiedBy>NINÁČOVÁ Mariana</cp:lastModifiedBy>
  <cp:lastPrinted>2017-01-03T12:29:15Z</cp:lastPrinted>
  <dcterms:created xsi:type="dcterms:W3CDTF">2016-12-05T09:55:17Z</dcterms:created>
  <dcterms:modified xsi:type="dcterms:W3CDTF">2017-01-03T12:29:30Z</dcterms:modified>
</cp:coreProperties>
</file>